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<sst xmlns="http://schemas.openxmlformats.org/spreadsheetml/2006/main" count="33" uniqueCount="28">
  <si>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研究技术系列人员成本测算表(参考）</t>
  </si>
  <si>
    <t xml:space="preserve">  姓名：</t>
  </si>
  <si>
    <t>单位：元/年</t>
  </si>
  <si>
    <t>基本年薪</t>
  </si>
  <si>
    <t>单位缴费成本</t>
  </si>
  <si>
    <t>成本合计</t>
  </si>
  <si>
    <t>养老保险</t>
  </si>
  <si>
    <t>职业年金</t>
  </si>
  <si>
    <t>工伤保险</t>
  </si>
  <si>
    <t>失业保险</t>
  </si>
  <si>
    <t>住房公积金</t>
  </si>
  <si>
    <t>测算说明：
   1.在“基本年薪”一栏填入拟聘用年薪，人员成本将相应计算。
   2.人员成本包括基本年薪、养老保险、职业年金、工伤保险、失业保险和住房公积金等，以上测算结果仅供参考，养老保险、职业年金、工伤保险、失业保险和住房公积金的单位缴费以实际情况为准。</t>
  </si>
  <si>
    <t>研究技术系列人员经费保障表</t>
  </si>
  <si>
    <t>序号</t>
  </si>
  <si>
    <t>项目名称</t>
  </si>
  <si>
    <t>负责人职工号</t>
  </si>
  <si>
    <t>负责人姓名</t>
  </si>
  <si>
    <t>项目经费</t>
  </si>
  <si>
    <t>可用人员经费</t>
  </si>
  <si>
    <t>财务账号</t>
  </si>
  <si>
    <t>合计</t>
  </si>
  <si>
    <t>负责人签字：</t>
  </si>
  <si>
    <t>单位公章</t>
  </si>
  <si>
    <t>年   月   日</t>
  </si>
  <si>
    <t>注：签字代表同意支出相关人员费用</t>
  </si>
  <si>
    <t>2025比例</t>
  </si>
  <si>
    <t>2025上限</t>
  </si>
  <si>
    <t>202507缴费基数上限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</si>
</sst>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4"/>
      <color theme="1"/>
      <name val="宋体"/>
      <charset val="134"/>
    </font>
    <font>
      <b/>
      <sz val="16"/>
      <color theme="1"/>
      <name val="宋体"/>
      <charset val="134"/>
    </font>
    <font>
      <b/>
      <sz val="14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D20" sqref="D20"/>
    </sheetView>
  </sheetViews>
  <sheetFormatPr defaultColWidth="9" defaultRowHeight="14.25" outlineLevelCol="6"/>
  <cols>
    <col min="1" max="5" width="16.9416666666667" customWidth="1"/>
    <col min="6" max="6" width="17.9416666666667" customWidth="1"/>
    <col min="7" max="7" width="26.7583333333333" customWidth="1"/>
  </cols>
  <sheetData>
    <row r="1" ht="40.5" customHeight="1" spans="1:7">
      <c r="A1" s="4" t="s">
        <v>0</v>
      </c>
      <c r="B1" s="4"/>
      <c r="C1" s="4"/>
      <c r="D1" s="4"/>
      <c r="E1" s="4"/>
      <c r="F1" s="4"/>
      <c r="G1" s="4"/>
    </row>
    <row r="2" ht="28.25" customHeight="1" spans="1:7">
      <c r="A2" s="5" t="s">
        <v>1</v>
      </c>
      <c r="B2" s="5"/>
      <c r="C2" s="1"/>
      <c r="D2" s="1"/>
      <c r="E2" s="1"/>
      <c r="G2" s="1" t="s">
        <v>2</v>
      </c>
    </row>
    <row r="3" ht="22.25" customHeight="1" spans="1:7">
      <c r="A3" s="6" t="s">
        <v>3</v>
      </c>
      <c r="B3" s="7" t="s">
        <v>4</v>
      </c>
      <c r="C3" s="8"/>
      <c r="D3" s="8"/>
      <c r="E3" s="8"/>
      <c r="F3" s="9"/>
      <c r="G3" s="10" t="s">
        <v>5</v>
      </c>
    </row>
    <row r="4" s="3" customFormat="1" ht="24.95" customHeight="1" spans="1:7">
      <c r="A4" s="6"/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11"/>
    </row>
    <row r="5" s="3" customFormat="1" ht="24.95" customHeight="1" spans="1:7">
      <c r="A5" s="12">
        <v>300000</v>
      </c>
      <c r="B5" s="12">
        <f>IF(A5*Sheet2!B2&gt;Sheet2!B3,Sheet2!B3,A5*Sheet2!B2)</f>
        <v>48000</v>
      </c>
      <c r="C5" s="12">
        <f>IF(A5*Sheet2!C2&gt;Sheet2!C3,Sheet2!C3,A5*Sheet2!C2)</f>
        <v>24000</v>
      </c>
      <c r="D5" s="12">
        <f>IF(A5*Sheet2!D2&gt;Sheet2!D3,Sheet2!D3,A5*Sheet2!D2)</f>
        <v>1800</v>
      </c>
      <c r="E5" s="12">
        <f>IF(A5*Sheet2!E2&gt;Sheet2!E3,Sheet2!E3,A5*Sheet2!E2)</f>
        <v>1500</v>
      </c>
      <c r="F5" s="12">
        <f>IF(A5*Sheet2!F2&gt;Sheet2!F3,Sheet2!F3,A5*Sheet2!F2)</f>
        <v>36000</v>
      </c>
      <c r="G5" s="12">
        <f>SUM(A5:F5)</f>
        <v>411300</v>
      </c>
    </row>
    <row r="6" ht="59.45" customHeight="1" spans="1:7">
      <c r="A6" s="13" t="s">
        <v>11</v>
      </c>
      <c r="B6" s="14"/>
      <c r="C6" s="14"/>
      <c r="D6" s="14"/>
      <c r="E6" s="14"/>
      <c r="F6" s="14"/>
      <c r="G6" s="14"/>
    </row>
    <row r="7" ht="45.75" customHeight="1" spans="1:7">
      <c r="A7" s="4" t="s">
        <v>12</v>
      </c>
      <c r="B7" s="4"/>
      <c r="C7" s="4"/>
      <c r="D7" s="4"/>
      <c r="E7" s="4"/>
      <c r="F7" s="4"/>
      <c r="G7" s="4"/>
    </row>
    <row r="8" s="3" customFormat="1" ht="24.95" customHeight="1" spans="1:7">
      <c r="A8" s="6" t="s">
        <v>13</v>
      </c>
      <c r="B8" s="6" t="s">
        <v>14</v>
      </c>
      <c r="C8" s="6" t="s">
        <v>15</v>
      </c>
      <c r="D8" s="6" t="s">
        <v>16</v>
      </c>
      <c r="E8" s="6" t="s">
        <v>17</v>
      </c>
      <c r="F8" s="15" t="s">
        <v>18</v>
      </c>
      <c r="G8" s="6" t="s">
        <v>19</v>
      </c>
    </row>
    <row r="9" ht="24.95" customHeight="1" spans="1:7">
      <c r="A9" s="12">
        <v>1</v>
      </c>
      <c r="B9" s="16"/>
      <c r="C9" s="16"/>
      <c r="D9" s="16"/>
      <c r="E9" s="16"/>
      <c r="F9" s="16"/>
      <c r="G9" s="17"/>
    </row>
    <row r="10" ht="24.95" customHeight="1" spans="1:7">
      <c r="A10" s="12">
        <v>2</v>
      </c>
      <c r="B10" s="16"/>
      <c r="C10" s="16"/>
      <c r="D10" s="16"/>
      <c r="E10" s="16"/>
      <c r="F10" s="16"/>
      <c r="G10" s="17"/>
    </row>
    <row r="11" ht="24.95" customHeight="1" spans="1:7">
      <c r="A11" s="12">
        <v>3</v>
      </c>
      <c r="B11" s="16"/>
      <c r="C11" s="16"/>
      <c r="D11" s="16"/>
      <c r="E11" s="16"/>
      <c r="F11" s="16"/>
      <c r="G11" s="17"/>
    </row>
    <row r="12" ht="24.95" customHeight="1" spans="1:7">
      <c r="A12" s="12">
        <v>4</v>
      </c>
      <c r="B12" s="16"/>
      <c r="C12" s="16"/>
      <c r="D12" s="16"/>
      <c r="E12" s="16"/>
      <c r="F12" s="16"/>
      <c r="G12" s="17"/>
    </row>
    <row r="13" ht="24.95" customHeight="1" spans="1:7">
      <c r="A13" s="12" t="s">
        <v>20</v>
      </c>
      <c r="B13" s="17"/>
      <c r="C13" s="16"/>
      <c r="D13" s="16"/>
      <c r="E13" s="17"/>
      <c r="F13" s="16">
        <f>SUM(F9:F12)</f>
        <v>0</v>
      </c>
      <c r="G13" s="16"/>
    </row>
    <row r="16" ht="24.95" customHeight="1" spans="1:7">
      <c r="F16" s="18" t="s">
        <v>21</v>
      </c>
    </row>
    <row r="17" ht="24.95" customHeight="1" spans="1:7">
      <c r="F17" s="18" t="s">
        <v>22</v>
      </c>
    </row>
    <row r="18" ht="24.95" customHeight="1" spans="1:7">
      <c r="F18" s="18"/>
      <c r="G18" s="18" t="s">
        <v>23</v>
      </c>
    </row>
    <row r="19" ht="9" customHeight="1"/>
    <row r="20" customFormat="1" ht="24" customHeight="1" spans="1:7">
      <c r="A20" t="s">
        <v>24</v>
      </c>
    </row>
  </sheetData>
  <mergeCells count="7">
    <mergeCell ref="A1:G1"/>
    <mergeCell ref="A2:B2"/>
    <mergeCell ref="B3:F3"/>
    <mergeCell ref="A6:G6"/>
    <mergeCell ref="A7:G7"/>
    <mergeCell ref="A3:A4"/>
    <mergeCell ref="G3:G4"/>
  </mergeCells>
  <pageMargins left="0.708661417322835" right="0.57" top="0.78740157480315" bottom="0.7874015748031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A4" sqref="A4"/>
    </sheetView>
  </sheetViews>
  <sheetFormatPr defaultColWidth="9" defaultRowHeight="14.25" outlineLevelRow="6" outlineLevelCol="7"/>
  <cols>
    <col min="1" max="1" width="22.5833333333333" customWidth="1"/>
    <col min="2" max="6" width="16.7583333333333" customWidth="1"/>
    <col min="8" max="8" width="9.58333333333333" customWidth="1"/>
  </cols>
  <sheetData>
    <row r="1" ht="18.75" spans="1:8">
      <c r="A1" s="1"/>
      <c r="B1" s="1" t="s">
        <v>6</v>
      </c>
      <c r="C1" s="1" t="s">
        <v>7</v>
      </c>
      <c r="D1" s="1" t="s">
        <v>8</v>
      </c>
      <c r="E1" s="1" t="s">
        <v>9</v>
      </c>
      <c r="F1" s="1" t="s">
        <v>10</v>
      </c>
    </row>
    <row r="2" ht="18.75" spans="1:8">
      <c r="A2" s="1" t="s">
        <v>25</v>
      </c>
      <c r="B2" s="2">
        <v>0.16</v>
      </c>
      <c r="C2" s="2">
        <v>0.08</v>
      </c>
      <c r="D2" s="2">
        <v>0.006</v>
      </c>
      <c r="E2" s="2">
        <v>0.005</v>
      </c>
      <c r="F2" s="2">
        <v>0.12</v>
      </c>
    </row>
    <row r="3" ht="18.75" spans="1:8">
      <c r="A3" s="1" t="s">
        <v>26</v>
      </c>
      <c r="B3" s="2">
        <f>B4*12*B2</f>
        <v>54184.32</v>
      </c>
      <c r="C3" s="2">
        <f>C4*12*C2</f>
        <v>27092.16</v>
      </c>
      <c r="D3" s="2">
        <f t="shared" ref="D3" si="0">D4*12*D2</f>
        <v>2578.392</v>
      </c>
      <c r="E3" s="2">
        <f t="shared" ref="E3" si="1">E4*12*E2</f>
        <v>2148.66</v>
      </c>
      <c r="F3" s="2">
        <f t="shared" ref="F3" si="2">F4*12*F2</f>
        <v>51567.84</v>
      </c>
      <c r="H3" s="2"/>
    </row>
    <row r="4" ht="18.75" spans="1:8">
      <c r="A4" s="1" t="s">
        <v>27</v>
      </c>
      <c r="B4" s="2">
        <v>28221</v>
      </c>
      <c r="C4" s="2">
        <v>28221</v>
      </c>
      <c r="D4" s="2">
        <v>35811</v>
      </c>
      <c r="E4" s="2">
        <v>35811</v>
      </c>
      <c r="F4" s="2">
        <v>35811</v>
      </c>
    </row>
    <row r="5" ht="18.75" spans="1:8">
      <c r="A5" s="1"/>
      <c r="B5" s="2"/>
      <c r="C5" s="2"/>
      <c r="D5" s="2"/>
      <c r="E5" s="2"/>
      <c r="F5" s="2"/>
    </row>
    <row r="6" ht="18.75" spans="1:8">
      <c r="A6" s="1"/>
      <c r="B6" s="2"/>
      <c r="C6" s="2"/>
      <c r="D6" s="2"/>
      <c r="E6" s="2"/>
      <c r="F6" s="2"/>
    </row>
    <row r="7" ht="18.75" spans="1:8">
      <c r="A7" s="1"/>
      <c r="B7" s="2"/>
      <c r="C7" s="2"/>
      <c r="D7" s="2"/>
      <c r="E7" s="2"/>
      <c r="F7" s="2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Lijia Jin</dc:creator>
  <cp:lastModifiedBy>张勇</cp:lastModifiedBy>
  <dcterms:created xsi:type="dcterms:W3CDTF">2020-10-12T08:46:00Z</dcterms:created>
  <cp:lastPrinted>2022-11-08T03:39:00Z</cp:lastPrinted>
  <dcterms:modified xsi:type="dcterms:W3CDTF">2026-04-28T02:37:41Z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7E3F9145CF8E4A6C88B06D08B390E04E_12</vt:lpwstr>
  </property>
  <property fmtid="{D5CDD505-2E9C-101B-9397-08002B2CF9AE}" pid="3" name="KSOProductBuildVer">
    <vt:lpwstr>2052-12.1.0.23542</vt:lpwstr>
  </property>
</Properties>
</file>